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5" i="1" l="1"/>
  <c r="H15" i="1"/>
  <c r="H24" i="1"/>
  <c r="H48" i="1"/>
  <c r="H27" i="1" l="1"/>
  <c r="H16" i="1"/>
  <c r="H28" i="1"/>
  <c r="H20" i="1"/>
  <c r="H3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<sst xmlns="http://schemas.openxmlformats.org/spreadsheetml/2006/main" count="51" uniqueCount="31">
  <si>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</si>
  <si>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</si>
  <si>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</si>
  <si>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</si>
  <si>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</si>
  <si>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</si>
  <si>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</si>
  <si>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</si>
  <si>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</si>
  <si>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</si>
  <si>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</si>
  <si>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</si>
  <si>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</si>
  <si>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</si>
  <si>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</si>
  <si>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</si>
  <si>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</si>
  <si>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</si>
  <si>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</si>
  <si>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</si>
  <si>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</si>
  <si>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</si>
  <si>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</si>
  <si>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</si>
  <si>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</si>
  <si>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Dana:06.07.2020.</t>
  </si>
  <si>
    <t>Primljena i neutrošena participacija od 06.07.2020.</t>
  </si>
  <si>
    <t>Dana 06.07.2020.godine Dom zdravlja Požarevac je izvršio plaćanje prema dobavljačima:</t>
  </si>
  <si>
    <t>Razvigor</t>
  </si>
  <si>
    <t>53/20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</si>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</sst>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2" xfId="0" applyFont="1" applyBorder="1"/>
    <xf numFmtId="0" fontId="6" fillId="0" borderId="1" xfId="0" applyFont="1" applyBorder="1"/>
    <xf numFmtId="4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25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44018</v>
      </c>
      <c r="H12" s="23">
        <v>3330334.64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44018</v>
      </c>
      <c r="H13" s="3">
        <f>H14+H25-H32-H42</f>
        <v>3326634.1299999994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44018</v>
      </c>
      <c r="H14" s="4">
        <f>H15+H16+H17+H18+H19+H20+H21+H22+H23+H24</f>
        <v>2882155.6099999994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f>3676.47</f>
        <v>3676.47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</f>
        <v>2176466.79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+560133.42-588928.59</f>
        <v>594460.25999999919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v>58932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26</v>
      </c>
      <c r="C24" s="37"/>
      <c r="D24" s="37"/>
      <c r="E24" s="37"/>
      <c r="F24" s="38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</f>
        <v>48620.09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44018</v>
      </c>
      <c r="H25" s="4">
        <f>H26+H27+H28+H29+H30+H31</f>
        <v>452478.52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  <c r="K26" s="8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159868.39+135083-105001.41+135083-118951.11+135083</f>
        <v>341164.87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26</v>
      </c>
      <c r="C31" s="37"/>
      <c r="D31" s="37"/>
      <c r="E31" s="37"/>
      <c r="F31" s="38"/>
      <c r="G31" s="2"/>
      <c r="H31" s="10">
        <f>2795+5590+18015+3300+5800+2900+2715+2987+543+3530+2172+5588+48414</f>
        <v>104349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44018</v>
      </c>
      <c r="H32" s="5">
        <f>SUM(H33:H41)</f>
        <v>8000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0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  <c r="L34" s="8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  <c r="L36" s="8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v>8000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  <c r="K41" s="8"/>
    </row>
    <row r="42" spans="2:12" x14ac:dyDescent="0.25">
      <c r="B42" s="30" t="s">
        <v>21</v>
      </c>
      <c r="C42" s="31"/>
      <c r="D42" s="31"/>
      <c r="E42" s="31"/>
      <c r="F42" s="32"/>
      <c r="G42" s="17">
        <v>44018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  <c r="K46" s="8"/>
    </row>
    <row r="47" spans="2:12" x14ac:dyDescent="0.25">
      <c r="B47" s="36" t="s">
        <v>15</v>
      </c>
      <c r="C47" s="37"/>
      <c r="D47" s="37"/>
      <c r="E47" s="37"/>
      <c r="F47" s="38"/>
      <c r="G47" s="2"/>
      <c r="H47" s="10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44018</v>
      </c>
      <c r="H48" s="6">
        <f>282703.09+42051.84+2093719.92+16614+10133.44+1695.8+1315.38+8251.81-2452784.77+48.48+16013.48+406.35+663203.3-679671.61</f>
        <v>3700.5099999998929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6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3330334.6399999992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2" t="s">
        <v>28</v>
      </c>
      <c r="C54" s="54">
        <v>8000</v>
      </c>
      <c r="D54" s="53" t="s">
        <v>29</v>
      </c>
    </row>
    <row r="55" spans="2:11" x14ac:dyDescent="0.25">
      <c r="B55" s="55" t="s">
        <v>30</v>
      </c>
      <c r="C55" s="56">
        <f>SUM(C54)</f>
        <v>8000</v>
      </c>
      <c r="D55" s="53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2020-07-07T06:46:35Z</dcterms:modified>
</cp:coreProperties>
</file>